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dnd\2021-HDND\1-TH các kỳ họp\Kỳ họp thứ 6\Nội dung của UBND huyện\"/>
    </mc:Choice>
  </mc:AlternateContent>
  <xr:revisionPtr revIDLastSave="0" documentId="13_ncr:1_{8775E993-7728-4C66-B705-CE22697710B5}" xr6:coauthVersionLast="36" xr6:coauthVersionMax="36" xr10:uidLastSave="{00000000-0000-0000-0000-000000000000}"/>
  <bookViews>
    <workbookView xWindow="0" yWindow="0" windowWidth="20490" windowHeight="8865" firstSheet="1" activeTab="1" xr2:uid="{00000000-000D-0000-FFFF-FFFF00000000}"/>
  </bookViews>
  <sheets>
    <sheet name="foxz" sheetId="3" state="veryHidden" r:id="rId1"/>
    <sheet name="Sheet2" sheetId="12" r:id="rId2"/>
  </sheets>
  <calcPr calcId="191029"/>
</workbook>
</file>

<file path=xl/calcChain.xml><?xml version="1.0" encoding="utf-8"?>
<calcChain xmlns="http://schemas.openxmlformats.org/spreadsheetml/2006/main">
  <c r="F6" i="12" l="1"/>
  <c r="F30" i="12" l="1"/>
  <c r="F38" i="12" l="1"/>
  <c r="F39" i="12"/>
  <c r="F40" i="12"/>
  <c r="F37" i="12"/>
  <c r="F27" i="12"/>
  <c r="E17" i="12"/>
  <c r="E5" i="12" s="1"/>
  <c r="F28" i="12"/>
  <c r="E41" i="12" l="1"/>
  <c r="F36" i="12"/>
  <c r="E36" i="12"/>
  <c r="F35" i="12"/>
  <c r="F33" i="12"/>
  <c r="F32" i="12"/>
  <c r="F31" i="12"/>
  <c r="E29" i="12"/>
  <c r="F26" i="12"/>
  <c r="F25" i="12"/>
  <c r="F24" i="12"/>
  <c r="F23" i="12"/>
  <c r="F22" i="12"/>
  <c r="F21" i="12"/>
  <c r="F20" i="12"/>
  <c r="F19" i="12"/>
  <c r="F41" i="12"/>
  <c r="F18" i="12"/>
  <c r="F16" i="12"/>
  <c r="F15" i="12"/>
  <c r="F14" i="12"/>
  <c r="F13" i="12"/>
  <c r="F12" i="12"/>
  <c r="F11" i="12"/>
  <c r="F10" i="12"/>
  <c r="F9" i="12"/>
  <c r="F8" i="12"/>
  <c r="F7" i="12"/>
  <c r="E6" i="12"/>
  <c r="F17" i="12" l="1"/>
  <c r="F5" i="12" s="1"/>
  <c r="F29" i="12"/>
  <c r="F49" i="12" l="1"/>
</calcChain>
</file>

<file path=xl/sharedStrings.xml><?xml version="1.0" encoding="utf-8"?>
<sst xmlns="http://schemas.openxmlformats.org/spreadsheetml/2006/main" count="201" uniqueCount="112">
  <si>
    <t>TT</t>
  </si>
  <si>
    <t>II</t>
  </si>
  <si>
    <t>III</t>
  </si>
  <si>
    <t>I</t>
  </si>
  <si>
    <t>IV</t>
  </si>
  <si>
    <t>DANH MỤC CÔNG TRÌNH KẾ HOẠCH ĐẦU TƯ TRUNG HẠN GIAI ĐOẠN 2021 - 2025 NGÂN SÁCH HUYỆN</t>
  </si>
  <si>
    <t>ĐVT: Triệu đồng</t>
  </si>
  <si>
    <t>Danh mục công trình</t>
  </si>
  <si>
    <t>Địa điểm</t>
  </si>
  <si>
    <t>Quy mô (tóm tắt)</t>
  </si>
  <si>
    <t>Tổng mức đầu tư (khái toán)</t>
  </si>
  <si>
    <t>Dự kiến KH vốn bố trí</t>
  </si>
  <si>
    <t>Đơn vị đề xuất</t>
  </si>
  <si>
    <t>TỔNG CỘNG</t>
  </si>
  <si>
    <t>Năm 2021</t>
  </si>
  <si>
    <t>Ninh Phước</t>
  </si>
  <si>
    <t>2021-2023</t>
  </si>
  <si>
    <t>Phòng KTHT</t>
  </si>
  <si>
    <t>Quế Lâm</t>
  </si>
  <si>
    <t>Sơn Viên</t>
  </si>
  <si>
    <t>Phước Ninh</t>
  </si>
  <si>
    <t>GDĐT</t>
  </si>
  <si>
    <t>TH&amp;THCS Võ Chí Công</t>
  </si>
  <si>
    <t>TH Nguyễn Đình Hiến</t>
  </si>
  <si>
    <t>Quế Lộc</t>
  </si>
  <si>
    <t>3 phòng học (Âm nhạc  + Mỹ Thuật + Ngoại Ngữ)</t>
  </si>
  <si>
    <t>TH Phạm Phú Thứ</t>
  </si>
  <si>
    <t>Xây dựng mới 3km chiếu sáng bằng đèn Led</t>
  </si>
  <si>
    <t>KTHT</t>
  </si>
  <si>
    <t>Giếng khoan, bể chứa, đường ống</t>
  </si>
  <si>
    <t>Phòng NN</t>
  </si>
  <si>
    <t>Năm 2022</t>
  </si>
  <si>
    <t>2022-2024</t>
  </si>
  <si>
    <t>Quế Trung</t>
  </si>
  <si>
    <t>Nước sinh hoạt thôn Phước Hội</t>
  </si>
  <si>
    <t>Trường MG Hoa Mai</t>
  </si>
  <si>
    <t>Trường TH&amp;THCS Trần Quý Cáp</t>
  </si>
  <si>
    <t>Năm 2023</t>
  </si>
  <si>
    <t>Năm 2024</t>
  </si>
  <si>
    <t>2024-2025</t>
  </si>
  <si>
    <t>Nước sinh hoạt TT hành chính xã Quế Lâm và khu TĐC Bằng Cây Da</t>
  </si>
  <si>
    <t>Tường rào trụ sở làm việc UBND xã Quế Lâm</t>
  </si>
  <si>
    <t xml:space="preserve">Thay thế hàng rào kẽm gai khoảng 1000m </t>
  </si>
  <si>
    <t>Năm 2025</t>
  </si>
  <si>
    <t>Nâng cấp mở rộng đường từ UBND xã (cũ) đến cầu treo</t>
  </si>
  <si>
    <t>Nâng cấp mở rộng tuyến đường dài 1200m, rông 6m dày 0,25m</t>
  </si>
  <si>
    <t>Nâng cấp đường từ cầu bến Đình đến khu tái định Cư bằng cây Da</t>
  </si>
  <si>
    <t>Nâng cấp mở rộng tuyến đường dài 1700m, rông 6m dày 0,25m</t>
  </si>
  <si>
    <t>Dự kiến thời gian bố trí KH vốn</t>
  </si>
  <si>
    <t>V</t>
  </si>
  <si>
    <t>4 phòng học 2 tầng</t>
  </si>
  <si>
    <t xml:space="preserve">Trường TH&amp;THCS Nguyễn Văn Trỗi, điểm trường chính </t>
  </si>
  <si>
    <t>Hạng mục: Nhà đa năng+2 phòng 2 tầng</t>
  </si>
  <si>
    <t>2023-2024</t>
  </si>
  <si>
    <t>Hệ thống điện chiếu sáng từ Nước Nóng đến Đèo Le</t>
  </si>
  <si>
    <t xml:space="preserve"> KTHT</t>
  </si>
  <si>
    <t>Xây mới nhà đa năng + Tôn nền sân chơi bãi tập + Tường rào, cổng ngõ tại phân hiệu thôn Phú Gia 1</t>
  </si>
  <si>
    <t>Đường vào Khu xử lý chất thải rắn</t>
  </si>
  <si>
    <t>Đường BT rộng 3,5m dày 24cm dài 1km</t>
  </si>
  <si>
    <t>Nâng cấp Khu xử lý chất thải rắn TT huyện</t>
  </si>
  <si>
    <t>TN&amp;MT</t>
  </si>
  <si>
    <t>Thao trường huấn luyện huyện Nông Sơn; Hạng mục: San ủi, GPMB</t>
  </si>
  <si>
    <t>BCHQS</t>
  </si>
  <si>
    <t>Xây dựng mới bãi rác quy mô khoảng 4ha</t>
  </si>
  <si>
    <t>Đường nội bộ, các hạng mục phụ trợ</t>
  </si>
  <si>
    <t xml:space="preserve"> 1 nhà đa năng</t>
  </si>
  <si>
    <t>Công viên, cây xanh khu Trung tâm huyện</t>
  </si>
  <si>
    <t>Chỉnh trang đồi núi, hoa viên tiểu cảnh</t>
  </si>
  <si>
    <t>San ủi mặt bằng, hệ thống hạ tầng Cụm công nghiệp</t>
  </si>
  <si>
    <t>Đường đèo Lôi Giáng</t>
  </si>
  <si>
    <t>Nâng cấp tuyến đường GT từ QL 14H đến đường vào kho đạn CK55</t>
  </si>
  <si>
    <t>Nâng cấp mở rộng tuyến đường từ QL 14H vào khu dân cư thôn Trung Nam</t>
  </si>
  <si>
    <t xml:space="preserve">Hạng mục: mở rộng nền, mặt đường bằng BTXM, L=0,8Km, B=5.5m, cống qua đường. </t>
  </si>
  <si>
    <t>Xây dựng mới đường GT dài 0.9km, bề rộng mặt đường BTXM rộng 3.5m, cống qua đường</t>
  </si>
  <si>
    <t>Nâng cấp đường giao thông thôn Lộc Tây (đoạn từ Trạm Tin đến Nhà VH thôn Lộc Tây</t>
  </si>
  <si>
    <t>Nâng cấp 0.8 km đường BTXM rộng 5,5m</t>
  </si>
  <si>
    <t>San ủi, GPMB quy mô khoảng 3,9 ha</t>
  </si>
  <si>
    <t>Hạng mục: nền, mặt đường bằng BTXM, L=1,1Km, B=11,5m, cống qua đường</t>
  </si>
  <si>
    <t>2021-2024</t>
  </si>
  <si>
    <t>Chợ Trung tâm xã Phước Ninh</t>
  </si>
  <si>
    <t>Xây dựng chợ tạm quy mô 200m2</t>
  </si>
  <si>
    <t>Chợ Trung tâm xã Quế Lâm</t>
  </si>
  <si>
    <t>Sân vận động (Giai đoạn 3)</t>
  </si>
  <si>
    <t xml:space="preserve">Cây xanh, hệ thống điện </t>
  </si>
  <si>
    <t>Cải tạo khuôn viên Nhà thi đấu đa năng huyện</t>
  </si>
  <si>
    <t>Trang trí hệ thống cây xanh, lối đi nội bộ, hệ thống điện chiếu sáng sân vườn</t>
  </si>
  <si>
    <t>BQL</t>
  </si>
  <si>
    <t>Nước sinh hoạt thôn Khánh Bình</t>
  </si>
  <si>
    <t>Nước sinh hoạt thôn Phú Gia</t>
  </si>
  <si>
    <t>DỰ PHÒNG</t>
  </si>
  <si>
    <t>Đường GT từ ĐH 14 đến cầu ông Bởi</t>
  </si>
  <si>
    <t>Công viên văn hóa</t>
  </si>
  <si>
    <t>Trường TH&amp;THCS Nguyễn Văn Trỗi</t>
  </si>
  <si>
    <t>Cụm công nghiệp Nông Sơn</t>
  </si>
  <si>
    <t>Dài  7 km mặt đường 5,5m 02 cầu trên tuyến</t>
  </si>
  <si>
    <t>Xây dựng 1,5km đường giao thông 7.5m, hệ thống thoát nước, Lề đường cây xanh</t>
  </si>
  <si>
    <t>1,5ha</t>
  </si>
  <si>
    <t>02 tầng 06 phòng học</t>
  </si>
  <si>
    <t>San nền, xây dựng hệ thống hạ tầng giao thông, thoát nước thải</t>
  </si>
  <si>
    <t>06 phòng, 2 tầng và các hạng mục phụ trợ tại điểm trường chính Khánh Bình (Trụ sở UBND xã  Quế Ninh cũ)</t>
  </si>
  <si>
    <t>Trường TH&amp;THCS Nguyễn Văn Trỗi, phân hiệu Phước Hội</t>
  </si>
  <si>
    <t>Hạng mục: 6 phòng 2 tầng</t>
  </si>
  <si>
    <t>Đối ứng vốn ngân sách tỉnh</t>
  </si>
  <si>
    <t>2023-2025</t>
  </si>
  <si>
    <t>Nguồn vốn chuyển sang giai đoạn 2026 - 2030</t>
  </si>
  <si>
    <t>Đường tránh lũ đoạn từ CK 55 đi Cầu Đồng Miếu</t>
  </si>
  <si>
    <t>Nâng cấp, mở rộng tuyến  đường ĐH 14 cầu đường Bắc Bầu Sen (tiếp nối với cầu đường nội thị)</t>
  </si>
  <si>
    <t>Đối ứng công trình Nâng cấp, mở rộng đường ĐH 4.NS huyện Nông Sơn (đoạn từ cầu Nông Sơn đến làng Đại Bình)</t>
  </si>
  <si>
    <t>Đối ứng công trình Nâng cấp hồ Hố Cái</t>
  </si>
  <si>
    <t>Quế Lộc- Sơn Viên</t>
  </si>
  <si>
    <r>
      <t xml:space="preserve">Di tích </t>
    </r>
    <r>
      <rPr>
        <sz val="12"/>
        <color rgb="FFC00000"/>
        <rFont val="Times New Roman"/>
        <family val="1"/>
      </rPr>
      <t xml:space="preserve">Dinh </t>
    </r>
    <r>
      <rPr>
        <sz val="12"/>
        <rFont val="Times New Roman"/>
        <family val="1"/>
      </rPr>
      <t>Bà Thu Bồn</t>
    </r>
  </si>
  <si>
    <r>
      <t xml:space="preserve">Hạng mục: nền, mặt đường bằng BTXM, </t>
    </r>
    <r>
      <rPr>
        <sz val="12"/>
        <color rgb="FFC00000"/>
        <rFont val="Times New Roman"/>
        <family val="1"/>
      </rPr>
      <t xml:space="preserve">L=1,2km, </t>
    </r>
    <r>
      <rPr>
        <sz val="12"/>
        <rFont val="Times New Roman"/>
        <family val="1"/>
      </rPr>
      <t xml:space="preserve">mặt cắt 11,5m, cống qua đường.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</si>
</sst>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sz val="11"/>
      <name val="Arial"/>
      <family val="2"/>
      <charset val="163"/>
      <scheme val="minor"/>
    </font>
    <font>
      <sz val="14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Arial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6" fillId="2" borderId="1" xfId="15" applyFont="1" applyFill="1" applyBorder="1" applyAlignment="1">
      <alignment horizontal="left" vertical="center" wrapText="1"/>
    </xf>
    <xf numFmtId="37" fontId="6" fillId="2" borderId="1" xfId="16" applyNumberFormat="1" applyFont="1" applyFill="1" applyBorder="1" applyAlignment="1">
      <alignment horizontal="right" vertical="center" wrapText="1"/>
    </xf>
    <xf numFmtId="0" fontId="6" fillId="2" borderId="1" xfId="15" applyFont="1" applyFill="1" applyBorder="1" applyAlignment="1">
      <alignment horizontal="center" vertical="center" wrapText="1"/>
    </xf>
    <xf numFmtId="0" fontId="6" fillId="2" borderId="6" xfId="15" applyFont="1" applyFill="1" applyBorder="1" applyAlignment="1">
      <alignment vertical="center" wrapText="1"/>
    </xf>
    <xf numFmtId="0" fontId="13" fillId="0" borderId="0" xfId="0" applyFont="1"/>
    <xf numFmtId="0" fontId="1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left" vertical="center" wrapText="1"/>
    </xf>
    <xf numFmtId="0" fontId="13" fillId="2" borderId="0" xfId="0" applyFont="1" applyFill="1"/>
    <xf numFmtId="0" fontId="12" fillId="2" borderId="11" xfId="15" applyFont="1" applyFill="1" applyBorder="1" applyAlignment="1">
      <alignment horizontal="center" vertical="center" wrapText="1"/>
    </xf>
    <xf numFmtId="0" fontId="12" fillId="2" borderId="12" xfId="15" applyFont="1" applyFill="1" applyBorder="1" applyAlignment="1">
      <alignment horizontal="center" vertical="center" wrapText="1"/>
    </xf>
    <xf numFmtId="0" fontId="12" fillId="2" borderId="12" xfId="15" applyFont="1" applyFill="1" applyBorder="1" applyAlignment="1">
      <alignment horizontal="left" vertical="center" wrapText="1"/>
    </xf>
    <xf numFmtId="37" fontId="12" fillId="2" borderId="12" xfId="15" applyNumberFormat="1" applyFont="1" applyFill="1" applyBorder="1" applyAlignment="1">
      <alignment horizontal="right" vertical="center" wrapText="1"/>
    </xf>
    <xf numFmtId="37" fontId="12" fillId="2" borderId="12" xfId="15" applyNumberFormat="1" applyFont="1" applyFill="1" applyBorder="1" applyAlignment="1">
      <alignment horizontal="center" vertical="center" wrapText="1"/>
    </xf>
    <xf numFmtId="0" fontId="12" fillId="2" borderId="13" xfId="15" applyFont="1" applyFill="1" applyBorder="1" applyAlignment="1">
      <alignment vertical="center" wrapText="1"/>
    </xf>
    <xf numFmtId="0" fontId="12" fillId="2" borderId="5" xfId="15" applyFont="1" applyFill="1" applyBorder="1" applyAlignment="1">
      <alignment horizontal="center" vertical="center" wrapText="1"/>
    </xf>
    <xf numFmtId="0" fontId="12" fillId="2" borderId="1" xfId="15" applyFont="1" applyFill="1" applyBorder="1" applyAlignment="1">
      <alignment horizontal="left" vertical="center" wrapText="1"/>
    </xf>
    <xf numFmtId="0" fontId="12" fillId="2" borderId="1" xfId="15" applyFont="1" applyFill="1" applyBorder="1" applyAlignment="1">
      <alignment horizontal="center" vertical="center" wrapText="1"/>
    </xf>
    <xf numFmtId="37" fontId="12" fillId="2" borderId="1" xfId="15" applyNumberFormat="1" applyFont="1" applyFill="1" applyBorder="1" applyAlignment="1">
      <alignment horizontal="right" vertical="center" wrapText="1"/>
    </xf>
    <xf numFmtId="0" fontId="6" fillId="2" borderId="5" xfId="15" applyFont="1" applyFill="1" applyBorder="1" applyAlignment="1">
      <alignment horizontal="center" vertical="center" wrapText="1"/>
    </xf>
    <xf numFmtId="0" fontId="6" fillId="2" borderId="6" xfId="15" applyFont="1" applyFill="1" applyBorder="1" applyAlignment="1">
      <alignment horizontal="left" vertical="center" wrapText="1"/>
    </xf>
    <xf numFmtId="37" fontId="12" fillId="2" borderId="1" xfId="16" applyNumberFormat="1" applyFont="1" applyFill="1" applyBorder="1" applyAlignment="1">
      <alignment horizontal="right" vertical="center" wrapText="1"/>
    </xf>
    <xf numFmtId="0" fontId="6" fillId="2" borderId="1" xfId="15" applyFont="1" applyFill="1" applyBorder="1" applyAlignment="1">
      <alignment vertical="center" wrapText="1"/>
    </xf>
    <xf numFmtId="0" fontId="6" fillId="2" borderId="1" xfId="8" applyFont="1" applyFill="1" applyBorder="1" applyAlignment="1">
      <alignment horizontal="left" vertical="center" wrapText="1"/>
    </xf>
    <xf numFmtId="0" fontId="12" fillId="2" borderId="1" xfId="15" applyFont="1" applyFill="1" applyBorder="1" applyAlignment="1">
      <alignment vertical="center" wrapText="1"/>
    </xf>
    <xf numFmtId="0" fontId="6" fillId="2" borderId="14" xfId="15" applyFont="1" applyFill="1" applyBorder="1" applyAlignment="1">
      <alignment horizontal="left" vertical="center" wrapText="1"/>
    </xf>
    <xf numFmtId="37" fontId="6" fillId="2" borderId="14" xfId="16" applyNumberFormat="1" applyFont="1" applyFill="1" applyBorder="1" applyAlignment="1">
      <alignment horizontal="right" vertical="center" wrapText="1"/>
    </xf>
    <xf numFmtId="0" fontId="6" fillId="2" borderId="15" xfId="15" applyFont="1" applyFill="1" applyBorder="1" applyAlignment="1">
      <alignment vertical="center" wrapText="1"/>
    </xf>
    <xf numFmtId="0" fontId="13" fillId="0" borderId="5" xfId="0" applyFont="1" applyBorder="1"/>
    <xf numFmtId="0" fontId="13" fillId="0" borderId="1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2" fillId="2" borderId="8" xfId="15" applyFont="1" applyFill="1" applyBorder="1" applyAlignment="1">
      <alignment vertical="center" wrapText="1"/>
    </xf>
    <xf numFmtId="37" fontId="12" fillId="2" borderId="8" xfId="16" applyNumberFormat="1" applyFont="1" applyFill="1" applyBorder="1" applyAlignment="1">
      <alignment horizontal="right" vertical="center" wrapText="1"/>
    </xf>
    <xf numFmtId="37" fontId="15" fillId="2" borderId="1" xfId="16" applyNumberFormat="1" applyFont="1" applyFill="1" applyBorder="1" applyAlignment="1">
      <alignment horizontal="right" vertical="center" wrapText="1"/>
    </xf>
    <xf numFmtId="0" fontId="16" fillId="2" borderId="5" xfId="15" applyFont="1" applyFill="1" applyBorder="1" applyAlignment="1">
      <alignment horizontal="center" vertical="center" wrapText="1"/>
    </xf>
    <xf numFmtId="0" fontId="16" fillId="2" borderId="1" xfId="15" applyFont="1" applyFill="1" applyBorder="1" applyAlignment="1">
      <alignment horizontal="left" vertical="center" wrapText="1"/>
    </xf>
    <xf numFmtId="0" fontId="16" fillId="2" borderId="1" xfId="8" applyFont="1" applyFill="1" applyBorder="1" applyAlignment="1">
      <alignment horizontal="left" vertical="center" wrapText="1"/>
    </xf>
    <xf numFmtId="37" fontId="16" fillId="2" borderId="1" xfId="16" applyNumberFormat="1" applyFont="1" applyFill="1" applyBorder="1" applyAlignment="1">
      <alignment horizontal="right" vertical="center" wrapText="1"/>
    </xf>
    <xf numFmtId="0" fontId="16" fillId="2" borderId="1" xfId="15" applyFont="1" applyFill="1" applyBorder="1" applyAlignment="1">
      <alignment horizontal="center" vertical="center" wrapText="1"/>
    </xf>
    <xf numFmtId="0" fontId="16" fillId="2" borderId="6" xfId="15" applyFont="1" applyFill="1" applyBorder="1" applyAlignment="1">
      <alignment vertical="center" wrapText="1"/>
    </xf>
    <xf numFmtId="0" fontId="17" fillId="2" borderId="0" xfId="0" applyFont="1" applyFill="1"/>
    <xf numFmtId="0" fontId="16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7" fontId="16" fillId="2" borderId="14" xfId="16" applyNumberFormat="1" applyFont="1" applyFill="1" applyBorder="1" applyAlignment="1">
      <alignment horizontal="right" vertical="center" wrapText="1"/>
    </xf>
    <xf numFmtId="0" fontId="15" fillId="2" borderId="1" xfId="15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7" fontId="12" fillId="3" borderId="1" xfId="16" applyNumberFormat="1" applyFont="1" applyFill="1" applyBorder="1" applyAlignment="1">
      <alignment horizontal="right" vertical="center" wrapText="1"/>
    </xf>
    <xf numFmtId="0" fontId="9" fillId="0" borderId="0" xfId="15" applyFont="1" applyBorder="1" applyAlignment="1">
      <alignment horizontal="center" vertical="center" wrapText="1"/>
    </xf>
    <xf numFmtId="0" fontId="10" fillId="0" borderId="10" xfId="15" applyFont="1" applyBorder="1" applyAlignment="1">
      <alignment horizontal="right" vertical="center" wrapText="1"/>
    </xf>
    <xf numFmtId="0" fontId="12" fillId="2" borderId="2" xfId="15" applyFont="1" applyFill="1" applyBorder="1" applyAlignment="1">
      <alignment horizontal="center" vertical="center" wrapText="1"/>
    </xf>
    <xf numFmtId="0" fontId="12" fillId="2" borderId="7" xfId="15" applyFont="1" applyFill="1" applyBorder="1" applyAlignment="1">
      <alignment horizontal="center" vertical="center" wrapText="1"/>
    </xf>
    <xf numFmtId="0" fontId="12" fillId="2" borderId="3" xfId="15" applyFont="1" applyFill="1" applyBorder="1" applyAlignment="1">
      <alignment horizontal="center" vertical="center" wrapText="1"/>
    </xf>
    <xf numFmtId="0" fontId="12" fillId="2" borderId="8" xfId="15" applyFont="1" applyFill="1" applyBorder="1" applyAlignment="1">
      <alignment horizontal="center" vertical="center" wrapText="1"/>
    </xf>
    <xf numFmtId="0" fontId="12" fillId="2" borderId="4" xfId="15" applyFont="1" applyFill="1" applyBorder="1" applyAlignment="1">
      <alignment horizontal="center" vertical="center" wrapText="1"/>
    </xf>
    <xf numFmtId="0" fontId="12" fillId="2" borderId="9" xfId="15" applyFont="1" applyFill="1" applyBorder="1" applyAlignment="1">
      <alignment horizontal="center" vertical="center" wrapText="1"/>
    </xf>
  </cellXfs>
  <cellStyles count="17">
    <cellStyle name="Comma 10" xfId="1" xr:uid="{00000000-0005-0000-0000-000000000000}"/>
    <cellStyle name="Comma 2" xfId="16" xr:uid="{00000000-0005-0000-0000-000001000000}"/>
    <cellStyle name="Comma 4" xfId="2" xr:uid="{00000000-0005-0000-0000-000002000000}"/>
    <cellStyle name="Comma 4 2" xfId="3" xr:uid="{00000000-0005-0000-0000-000003000000}"/>
    <cellStyle name="Comma 4 2 2" xfId="13" xr:uid="{00000000-0005-0000-0000-000004000000}"/>
    <cellStyle name="Comma 54" xfId="4" xr:uid="{00000000-0005-0000-0000-000005000000}"/>
    <cellStyle name="Comma 8" xfId="5" xr:uid="{00000000-0005-0000-0000-000006000000}"/>
    <cellStyle name="Normal" xfId="0" builtinId="0"/>
    <cellStyle name="Normal 10 2" xfId="6" xr:uid="{00000000-0005-0000-0000-000008000000}"/>
    <cellStyle name="Normal 10 2 24" xfId="7" xr:uid="{00000000-0005-0000-0000-000009000000}"/>
    <cellStyle name="Normal 2" xfId="15" xr:uid="{00000000-0005-0000-0000-00000A000000}"/>
    <cellStyle name="Normal 2 2" xfId="8" xr:uid="{00000000-0005-0000-0000-00000B000000}"/>
    <cellStyle name="Normal 2_Book1" xfId="9" xr:uid="{00000000-0005-0000-0000-00000C000000}"/>
    <cellStyle name="Normal 4 2" xfId="10" xr:uid="{00000000-0005-0000-0000-00000D000000}"/>
    <cellStyle name="Normal 58" xfId="14" xr:uid="{00000000-0005-0000-0000-00000E000000}"/>
    <cellStyle name="Normal 9 2" xfId="11" xr:uid="{00000000-0005-0000-0000-00000F000000}"/>
    <cellStyle name="Style 1" xfId="12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tabSelected="1" topLeftCell="A13" workbookViewId="0">
      <selection activeCell="D9" sqref="D9"/>
    </sheetView>
  </sheetViews>
  <sheetFormatPr defaultColWidth="9.125" defaultRowHeight="36" customHeight="1" x14ac:dyDescent="0.2"/>
  <cols>
    <col min="1" max="1" width="6.875" style="5" customWidth="1"/>
    <col min="2" max="2" width="46.875" style="5" customWidth="1"/>
    <col min="3" max="3" width="14.875" style="5" customWidth="1"/>
    <col min="4" max="4" width="32" style="5" customWidth="1"/>
    <col min="5" max="5" width="13.375" style="5" customWidth="1"/>
    <col min="6" max="6" width="10.875" style="5" customWidth="1"/>
    <col min="7" max="7" width="13.25" style="5" customWidth="1"/>
    <col min="8" max="8" width="12.875" style="5" customWidth="1"/>
    <col min="9" max="16384" width="9.125" style="5"/>
  </cols>
  <sheetData>
    <row r="1" spans="1:8" ht="36" customHeight="1" x14ac:dyDescent="0.2">
      <c r="A1" s="50" t="s">
        <v>5</v>
      </c>
      <c r="B1" s="50"/>
      <c r="C1" s="50"/>
      <c r="D1" s="50"/>
      <c r="E1" s="50"/>
      <c r="F1" s="50"/>
      <c r="G1" s="50"/>
      <c r="H1" s="50"/>
    </row>
    <row r="2" spans="1:8" ht="36" customHeight="1" thickBot="1" x14ac:dyDescent="0.25">
      <c r="A2" s="6"/>
      <c r="B2" s="6"/>
      <c r="C2" s="6"/>
      <c r="D2" s="7"/>
      <c r="E2" s="51" t="s">
        <v>6</v>
      </c>
      <c r="F2" s="51"/>
      <c r="G2" s="51"/>
      <c r="H2" s="51"/>
    </row>
    <row r="3" spans="1:8" s="8" customFormat="1" ht="36" customHeight="1" thickTop="1" x14ac:dyDescent="0.2">
      <c r="A3" s="52" t="s">
        <v>0</v>
      </c>
      <c r="B3" s="54" t="s">
        <v>7</v>
      </c>
      <c r="C3" s="54" t="s">
        <v>8</v>
      </c>
      <c r="D3" s="54" t="s">
        <v>9</v>
      </c>
      <c r="E3" s="54" t="s">
        <v>10</v>
      </c>
      <c r="F3" s="54" t="s">
        <v>11</v>
      </c>
      <c r="G3" s="54" t="s">
        <v>48</v>
      </c>
      <c r="H3" s="56" t="s">
        <v>12</v>
      </c>
    </row>
    <row r="4" spans="1:8" s="8" customFormat="1" ht="36" customHeight="1" thickBot="1" x14ac:dyDescent="0.25">
      <c r="A4" s="53"/>
      <c r="B4" s="55"/>
      <c r="C4" s="55"/>
      <c r="D4" s="55"/>
      <c r="E4" s="55"/>
      <c r="F4" s="55"/>
      <c r="G4" s="55"/>
      <c r="H4" s="57"/>
    </row>
    <row r="5" spans="1:8" s="8" customFormat="1" ht="28.5" customHeight="1" thickTop="1" x14ac:dyDescent="0.2">
      <c r="A5" s="9"/>
      <c r="B5" s="10" t="s">
        <v>13</v>
      </c>
      <c r="C5" s="10"/>
      <c r="D5" s="11"/>
      <c r="E5" s="12">
        <f>+E6+E17+E29+E36+E41+E48</f>
        <v>228434</v>
      </c>
      <c r="F5" s="12">
        <f>+F6+F17+F29+F36+F41+F48</f>
        <v>202834</v>
      </c>
      <c r="G5" s="13"/>
      <c r="H5" s="14"/>
    </row>
    <row r="6" spans="1:8" s="8" customFormat="1" ht="36" customHeight="1" x14ac:dyDescent="0.2">
      <c r="A6" s="15" t="s">
        <v>3</v>
      </c>
      <c r="B6" s="16" t="s">
        <v>14</v>
      </c>
      <c r="C6" s="17"/>
      <c r="D6" s="16"/>
      <c r="E6" s="18">
        <f>SUM(E7:E16)</f>
        <v>19350</v>
      </c>
      <c r="F6" s="18">
        <f>SUM(F7:F16)</f>
        <v>19350</v>
      </c>
      <c r="G6" s="17"/>
      <c r="H6" s="4"/>
    </row>
    <row r="7" spans="1:8" s="8" customFormat="1" ht="36" customHeight="1" x14ac:dyDescent="0.2">
      <c r="A7" s="19">
        <v>1</v>
      </c>
      <c r="B7" s="1" t="s">
        <v>40</v>
      </c>
      <c r="C7" s="1" t="s">
        <v>18</v>
      </c>
      <c r="D7" s="1" t="s">
        <v>29</v>
      </c>
      <c r="E7" s="2">
        <v>600</v>
      </c>
      <c r="F7" s="2">
        <f>E7</f>
        <v>600</v>
      </c>
      <c r="G7" s="3" t="s">
        <v>16</v>
      </c>
      <c r="H7" s="4" t="s">
        <v>30</v>
      </c>
    </row>
    <row r="8" spans="1:8" s="8" customFormat="1" ht="36" customHeight="1" x14ac:dyDescent="0.2">
      <c r="A8" s="19">
        <v>2</v>
      </c>
      <c r="B8" s="1" t="s">
        <v>41</v>
      </c>
      <c r="C8" s="1" t="s">
        <v>18</v>
      </c>
      <c r="D8" s="1" t="s">
        <v>42</v>
      </c>
      <c r="E8" s="2">
        <v>750</v>
      </c>
      <c r="F8" s="2">
        <f>E8</f>
        <v>750</v>
      </c>
      <c r="G8" s="3" t="s">
        <v>78</v>
      </c>
      <c r="H8" s="20" t="s">
        <v>18</v>
      </c>
    </row>
    <row r="9" spans="1:8" s="8" customFormat="1" ht="54" customHeight="1" x14ac:dyDescent="0.2">
      <c r="A9" s="19">
        <v>3</v>
      </c>
      <c r="B9" s="1" t="s">
        <v>22</v>
      </c>
      <c r="C9" s="1" t="s">
        <v>15</v>
      </c>
      <c r="D9" s="1" t="s">
        <v>56</v>
      </c>
      <c r="E9" s="2">
        <v>3000</v>
      </c>
      <c r="F9" s="2">
        <f t="shared" ref="F9:F16" si="0">E9</f>
        <v>3000</v>
      </c>
      <c r="G9" s="3" t="s">
        <v>16</v>
      </c>
      <c r="H9" s="4" t="s">
        <v>21</v>
      </c>
    </row>
    <row r="10" spans="1:8" s="8" customFormat="1" ht="36" customHeight="1" x14ac:dyDescent="0.2">
      <c r="A10" s="19">
        <v>4</v>
      </c>
      <c r="B10" s="1" t="s">
        <v>23</v>
      </c>
      <c r="C10" s="1" t="s">
        <v>24</v>
      </c>
      <c r="D10" s="1" t="s">
        <v>25</v>
      </c>
      <c r="E10" s="2">
        <v>1500</v>
      </c>
      <c r="F10" s="2">
        <f t="shared" si="0"/>
        <v>1500</v>
      </c>
      <c r="G10" s="3" t="s">
        <v>16</v>
      </c>
      <c r="H10" s="4" t="s">
        <v>21</v>
      </c>
    </row>
    <row r="11" spans="1:8" s="8" customFormat="1" ht="36" customHeight="1" x14ac:dyDescent="0.2">
      <c r="A11" s="19">
        <v>5</v>
      </c>
      <c r="B11" s="1" t="s">
        <v>26</v>
      </c>
      <c r="C11" s="1" t="s">
        <v>19</v>
      </c>
      <c r="D11" s="1" t="s">
        <v>50</v>
      </c>
      <c r="E11" s="2">
        <v>2000</v>
      </c>
      <c r="F11" s="2">
        <f t="shared" si="0"/>
        <v>2000</v>
      </c>
      <c r="G11" s="3" t="s">
        <v>16</v>
      </c>
      <c r="H11" s="4" t="s">
        <v>21</v>
      </c>
    </row>
    <row r="12" spans="1:8" s="8" customFormat="1" ht="36" customHeight="1" x14ac:dyDescent="0.2">
      <c r="A12" s="19">
        <v>6</v>
      </c>
      <c r="B12" s="1" t="s">
        <v>51</v>
      </c>
      <c r="C12" s="1" t="s">
        <v>18</v>
      </c>
      <c r="D12" s="1" t="s">
        <v>52</v>
      </c>
      <c r="E12" s="2">
        <v>2500</v>
      </c>
      <c r="F12" s="2">
        <f>+E12</f>
        <v>2500</v>
      </c>
      <c r="G12" s="3" t="s">
        <v>16</v>
      </c>
      <c r="H12" s="4" t="s">
        <v>21</v>
      </c>
    </row>
    <row r="13" spans="1:8" s="8" customFormat="1" ht="36" customHeight="1" x14ac:dyDescent="0.2">
      <c r="A13" s="19">
        <v>7</v>
      </c>
      <c r="B13" s="1" t="s">
        <v>57</v>
      </c>
      <c r="C13" s="1" t="s">
        <v>33</v>
      </c>
      <c r="D13" s="1" t="s">
        <v>58</v>
      </c>
      <c r="E13" s="2">
        <v>1500</v>
      </c>
      <c r="F13" s="2">
        <f>+E13</f>
        <v>1500</v>
      </c>
      <c r="G13" s="3" t="s">
        <v>16</v>
      </c>
      <c r="H13" s="4" t="s">
        <v>60</v>
      </c>
    </row>
    <row r="14" spans="1:8" s="8" customFormat="1" ht="36" customHeight="1" x14ac:dyDescent="0.2">
      <c r="A14" s="19">
        <v>8</v>
      </c>
      <c r="B14" s="1" t="s">
        <v>61</v>
      </c>
      <c r="C14" s="1" t="s">
        <v>33</v>
      </c>
      <c r="D14" s="1" t="s">
        <v>76</v>
      </c>
      <c r="E14" s="2">
        <v>3000</v>
      </c>
      <c r="F14" s="2">
        <f>+E14</f>
        <v>3000</v>
      </c>
      <c r="G14" s="3" t="s">
        <v>16</v>
      </c>
      <c r="H14" s="4" t="s">
        <v>62</v>
      </c>
    </row>
    <row r="15" spans="1:8" s="8" customFormat="1" ht="36" customHeight="1" x14ac:dyDescent="0.2">
      <c r="A15" s="19">
        <v>9</v>
      </c>
      <c r="B15" s="1" t="s">
        <v>79</v>
      </c>
      <c r="C15" s="1" t="s">
        <v>20</v>
      </c>
      <c r="D15" s="1" t="s">
        <v>80</v>
      </c>
      <c r="E15" s="2">
        <v>1500</v>
      </c>
      <c r="F15" s="2">
        <f>+E15</f>
        <v>1500</v>
      </c>
      <c r="G15" s="3" t="s">
        <v>16</v>
      </c>
      <c r="H15" s="4" t="s">
        <v>28</v>
      </c>
    </row>
    <row r="16" spans="1:8" s="8" customFormat="1" ht="36" customHeight="1" x14ac:dyDescent="0.2">
      <c r="A16" s="19">
        <v>10</v>
      </c>
      <c r="B16" s="1" t="s">
        <v>54</v>
      </c>
      <c r="C16" s="1" t="s">
        <v>109</v>
      </c>
      <c r="D16" s="1" t="s">
        <v>27</v>
      </c>
      <c r="E16" s="2">
        <v>3000</v>
      </c>
      <c r="F16" s="2">
        <f t="shared" si="0"/>
        <v>3000</v>
      </c>
      <c r="G16" s="3" t="s">
        <v>16</v>
      </c>
      <c r="H16" s="4" t="s">
        <v>28</v>
      </c>
    </row>
    <row r="17" spans="1:8" s="8" customFormat="1" ht="36" customHeight="1" x14ac:dyDescent="0.2">
      <c r="A17" s="15" t="s">
        <v>1</v>
      </c>
      <c r="B17" s="16" t="s">
        <v>31</v>
      </c>
      <c r="C17" s="1"/>
      <c r="D17" s="1"/>
      <c r="E17" s="49">
        <f>SUM(E18:E28)</f>
        <v>71984</v>
      </c>
      <c r="F17" s="49">
        <f>SUM(F18:F28)</f>
        <v>71984</v>
      </c>
      <c r="G17" s="3"/>
      <c r="H17" s="4"/>
    </row>
    <row r="18" spans="1:8" s="8" customFormat="1" ht="58.5" customHeight="1" x14ac:dyDescent="0.2">
      <c r="A18" s="19">
        <v>1</v>
      </c>
      <c r="B18" s="22" t="s">
        <v>70</v>
      </c>
      <c r="C18" s="1" t="s">
        <v>33</v>
      </c>
      <c r="D18" s="22" t="s">
        <v>111</v>
      </c>
      <c r="E18" s="2">
        <v>14900</v>
      </c>
      <c r="F18" s="2">
        <f t="shared" ref="F18:F35" si="1">E18</f>
        <v>14900</v>
      </c>
      <c r="G18" s="3" t="s">
        <v>32</v>
      </c>
      <c r="H18" s="20" t="s">
        <v>33</v>
      </c>
    </row>
    <row r="19" spans="1:8" s="8" customFormat="1" ht="36" customHeight="1" x14ac:dyDescent="0.2">
      <c r="A19" s="19">
        <v>2</v>
      </c>
      <c r="B19" s="22" t="s">
        <v>68</v>
      </c>
      <c r="C19" s="1" t="s">
        <v>33</v>
      </c>
      <c r="D19" s="47" t="s">
        <v>68</v>
      </c>
      <c r="E19" s="2">
        <v>10000</v>
      </c>
      <c r="F19" s="2">
        <f t="shared" si="1"/>
        <v>10000</v>
      </c>
      <c r="G19" s="3" t="s">
        <v>32</v>
      </c>
      <c r="H19" s="20" t="s">
        <v>28</v>
      </c>
    </row>
    <row r="20" spans="1:8" s="8" customFormat="1" ht="36" customHeight="1" x14ac:dyDescent="0.2">
      <c r="A20" s="19">
        <v>3</v>
      </c>
      <c r="B20" s="1" t="s">
        <v>34</v>
      </c>
      <c r="C20" s="1" t="s">
        <v>18</v>
      </c>
      <c r="D20" s="1" t="s">
        <v>29</v>
      </c>
      <c r="E20" s="36">
        <v>815</v>
      </c>
      <c r="F20" s="2">
        <f t="shared" si="1"/>
        <v>815</v>
      </c>
      <c r="G20" s="3" t="s">
        <v>32</v>
      </c>
      <c r="H20" s="4" t="s">
        <v>30</v>
      </c>
    </row>
    <row r="21" spans="1:8" s="8" customFormat="1" ht="36" customHeight="1" x14ac:dyDescent="0.2">
      <c r="A21" s="19">
        <v>4</v>
      </c>
      <c r="B21" s="1" t="s">
        <v>87</v>
      </c>
      <c r="C21" s="1" t="s">
        <v>15</v>
      </c>
      <c r="D21" s="1" t="s">
        <v>29</v>
      </c>
      <c r="E21" s="36">
        <v>680</v>
      </c>
      <c r="F21" s="2">
        <f t="shared" si="1"/>
        <v>680</v>
      </c>
      <c r="G21" s="3" t="s">
        <v>32</v>
      </c>
      <c r="H21" s="4" t="s">
        <v>30</v>
      </c>
    </row>
    <row r="22" spans="1:8" s="8" customFormat="1" ht="36" customHeight="1" x14ac:dyDescent="0.2">
      <c r="A22" s="19">
        <v>5</v>
      </c>
      <c r="B22" s="1" t="s">
        <v>88</v>
      </c>
      <c r="C22" s="1" t="s">
        <v>15</v>
      </c>
      <c r="D22" s="1" t="s">
        <v>29</v>
      </c>
      <c r="E22" s="36">
        <v>689</v>
      </c>
      <c r="F22" s="2">
        <f t="shared" si="1"/>
        <v>689</v>
      </c>
      <c r="G22" s="3" t="s">
        <v>32</v>
      </c>
      <c r="H22" s="4" t="s">
        <v>30</v>
      </c>
    </row>
    <row r="23" spans="1:8" s="8" customFormat="1" ht="63" customHeight="1" x14ac:dyDescent="0.2">
      <c r="A23" s="19">
        <v>6</v>
      </c>
      <c r="B23" s="1" t="s">
        <v>35</v>
      </c>
      <c r="C23" s="1" t="s">
        <v>15</v>
      </c>
      <c r="D23" s="1" t="s">
        <v>99</v>
      </c>
      <c r="E23" s="2">
        <v>5000</v>
      </c>
      <c r="F23" s="2">
        <f t="shared" si="1"/>
        <v>5000</v>
      </c>
      <c r="G23" s="3" t="s">
        <v>32</v>
      </c>
      <c r="H23" s="4" t="s">
        <v>21</v>
      </c>
    </row>
    <row r="24" spans="1:8" s="8" customFormat="1" ht="42.75" customHeight="1" x14ac:dyDescent="0.2">
      <c r="A24" s="19">
        <v>7</v>
      </c>
      <c r="B24" s="38" t="s">
        <v>100</v>
      </c>
      <c r="C24" s="1" t="s">
        <v>18</v>
      </c>
      <c r="D24" s="1" t="s">
        <v>101</v>
      </c>
      <c r="E24" s="36">
        <v>3500</v>
      </c>
      <c r="F24" s="2">
        <f t="shared" si="1"/>
        <v>3500</v>
      </c>
      <c r="G24" s="3" t="s">
        <v>32</v>
      </c>
      <c r="H24" s="4" t="s">
        <v>21</v>
      </c>
    </row>
    <row r="25" spans="1:8" s="8" customFormat="1" ht="36" customHeight="1" x14ac:dyDescent="0.2">
      <c r="A25" s="19">
        <v>8</v>
      </c>
      <c r="B25" s="1" t="s">
        <v>110</v>
      </c>
      <c r="C25" s="1" t="s">
        <v>33</v>
      </c>
      <c r="D25" s="1" t="s">
        <v>64</v>
      </c>
      <c r="E25" s="2">
        <v>4000</v>
      </c>
      <c r="F25" s="2">
        <f>E25</f>
        <v>4000</v>
      </c>
      <c r="G25" s="3" t="s">
        <v>32</v>
      </c>
      <c r="H25" s="4" t="s">
        <v>55</v>
      </c>
    </row>
    <row r="26" spans="1:8" s="8" customFormat="1" ht="36" customHeight="1" x14ac:dyDescent="0.2">
      <c r="A26" s="19">
        <v>9</v>
      </c>
      <c r="B26" s="1" t="s">
        <v>36</v>
      </c>
      <c r="C26" s="1" t="s">
        <v>15</v>
      </c>
      <c r="D26" s="1" t="s">
        <v>65</v>
      </c>
      <c r="E26" s="2">
        <v>2400</v>
      </c>
      <c r="F26" s="2">
        <f t="shared" si="1"/>
        <v>2400</v>
      </c>
      <c r="G26" s="3" t="s">
        <v>32</v>
      </c>
      <c r="H26" s="4" t="s">
        <v>21</v>
      </c>
    </row>
    <row r="27" spans="1:8" ht="24.95" customHeight="1" x14ac:dyDescent="0.2">
      <c r="A27" s="19">
        <v>10</v>
      </c>
      <c r="B27" s="48" t="s">
        <v>92</v>
      </c>
      <c r="C27" s="1" t="s">
        <v>18</v>
      </c>
      <c r="D27" s="1" t="s">
        <v>97</v>
      </c>
      <c r="E27" s="2">
        <v>5000</v>
      </c>
      <c r="F27" s="2">
        <f t="shared" si="1"/>
        <v>5000</v>
      </c>
      <c r="G27" s="3" t="s">
        <v>32</v>
      </c>
      <c r="H27" s="4" t="s">
        <v>21</v>
      </c>
    </row>
    <row r="28" spans="1:8" s="8" customFormat="1" ht="36" customHeight="1" x14ac:dyDescent="0.2">
      <c r="A28" s="19">
        <v>11</v>
      </c>
      <c r="B28" s="48" t="s">
        <v>105</v>
      </c>
      <c r="C28" s="1" t="s">
        <v>33</v>
      </c>
      <c r="D28" s="1" t="s">
        <v>94</v>
      </c>
      <c r="E28" s="2">
        <v>25000</v>
      </c>
      <c r="F28" s="2">
        <f>+E28</f>
        <v>25000</v>
      </c>
      <c r="G28" s="3" t="s">
        <v>103</v>
      </c>
      <c r="H28" s="4" t="s">
        <v>28</v>
      </c>
    </row>
    <row r="29" spans="1:8" s="8" customFormat="1" ht="36" customHeight="1" x14ac:dyDescent="0.2">
      <c r="A29" s="15" t="s">
        <v>2</v>
      </c>
      <c r="B29" s="16" t="s">
        <v>37</v>
      </c>
      <c r="C29" s="1"/>
      <c r="D29" s="1"/>
      <c r="E29" s="21">
        <f>SUM(E30:E35)</f>
        <v>41500</v>
      </c>
      <c r="F29" s="21">
        <f>SUM(F30:F35)</f>
        <v>41500</v>
      </c>
      <c r="G29" s="3"/>
      <c r="H29" s="4"/>
    </row>
    <row r="30" spans="1:8" s="8" customFormat="1" ht="53.25" customHeight="1" x14ac:dyDescent="0.2">
      <c r="A30" s="19">
        <v>1</v>
      </c>
      <c r="B30" s="1" t="s">
        <v>69</v>
      </c>
      <c r="C30" s="1" t="s">
        <v>33</v>
      </c>
      <c r="D30" s="1" t="s">
        <v>73</v>
      </c>
      <c r="E30" s="2">
        <v>5000</v>
      </c>
      <c r="F30" s="2">
        <f>+E30</f>
        <v>5000</v>
      </c>
      <c r="G30" s="3" t="s">
        <v>53</v>
      </c>
      <c r="H30" s="4" t="s">
        <v>33</v>
      </c>
    </row>
    <row r="31" spans="1:8" s="8" customFormat="1" ht="36" customHeight="1" x14ac:dyDescent="0.2">
      <c r="A31" s="19">
        <v>2</v>
      </c>
      <c r="B31" s="1" t="s">
        <v>59</v>
      </c>
      <c r="C31" s="1" t="s">
        <v>33</v>
      </c>
      <c r="D31" s="1" t="s">
        <v>63</v>
      </c>
      <c r="E31" s="2">
        <v>15000</v>
      </c>
      <c r="F31" s="2">
        <f>E31</f>
        <v>15000</v>
      </c>
      <c r="G31" s="3" t="s">
        <v>53</v>
      </c>
      <c r="H31" s="4" t="s">
        <v>60</v>
      </c>
    </row>
    <row r="32" spans="1:8" s="8" customFormat="1" ht="36" customHeight="1" x14ac:dyDescent="0.2">
      <c r="A32" s="19">
        <v>3</v>
      </c>
      <c r="B32" s="1" t="s">
        <v>108</v>
      </c>
      <c r="C32" s="1" t="s">
        <v>33</v>
      </c>
      <c r="D32" s="23" t="s">
        <v>102</v>
      </c>
      <c r="E32" s="2">
        <v>3000</v>
      </c>
      <c r="F32" s="2">
        <f t="shared" si="1"/>
        <v>3000</v>
      </c>
      <c r="G32" s="3" t="s">
        <v>53</v>
      </c>
      <c r="H32" s="4" t="s">
        <v>30</v>
      </c>
    </row>
    <row r="33" spans="1:8" s="8" customFormat="1" ht="36" customHeight="1" x14ac:dyDescent="0.2">
      <c r="A33" s="19">
        <v>4</v>
      </c>
      <c r="B33" s="1" t="s">
        <v>81</v>
      </c>
      <c r="C33" s="1" t="s">
        <v>18</v>
      </c>
      <c r="D33" s="1" t="s">
        <v>80</v>
      </c>
      <c r="E33" s="2">
        <v>1500</v>
      </c>
      <c r="F33" s="2">
        <f>+E33</f>
        <v>1500</v>
      </c>
      <c r="G33" s="3" t="s">
        <v>53</v>
      </c>
      <c r="H33" s="4" t="s">
        <v>28</v>
      </c>
    </row>
    <row r="34" spans="1:8" s="43" customFormat="1" ht="47.25" customHeight="1" x14ac:dyDescent="0.2">
      <c r="A34" s="37">
        <v>5</v>
      </c>
      <c r="B34" s="38" t="s">
        <v>107</v>
      </c>
      <c r="C34" s="38" t="s">
        <v>33</v>
      </c>
      <c r="D34" s="39" t="s">
        <v>102</v>
      </c>
      <c r="E34" s="40">
        <v>2000</v>
      </c>
      <c r="F34" s="40">
        <v>2000</v>
      </c>
      <c r="G34" s="41" t="s">
        <v>53</v>
      </c>
      <c r="H34" s="42"/>
    </row>
    <row r="35" spans="1:8" s="8" customFormat="1" ht="51" customHeight="1" x14ac:dyDescent="0.2">
      <c r="A35" s="19">
        <v>6</v>
      </c>
      <c r="B35" s="22" t="s">
        <v>106</v>
      </c>
      <c r="C35" s="1" t="s">
        <v>33</v>
      </c>
      <c r="D35" s="22" t="s">
        <v>77</v>
      </c>
      <c r="E35" s="2">
        <v>15000</v>
      </c>
      <c r="F35" s="2">
        <f t="shared" si="1"/>
        <v>15000</v>
      </c>
      <c r="G35" s="3" t="s">
        <v>53</v>
      </c>
      <c r="H35" s="4" t="s">
        <v>28</v>
      </c>
    </row>
    <row r="36" spans="1:8" s="8" customFormat="1" ht="36" customHeight="1" x14ac:dyDescent="0.2">
      <c r="A36" s="15" t="s">
        <v>4</v>
      </c>
      <c r="B36" s="16" t="s">
        <v>38</v>
      </c>
      <c r="C36" s="1"/>
      <c r="D36" s="1"/>
      <c r="E36" s="21">
        <f>SUM(E37:E40)</f>
        <v>42000</v>
      </c>
      <c r="F36" s="21">
        <f>SUM(F37:F40)</f>
        <v>42000</v>
      </c>
      <c r="G36" s="3"/>
      <c r="H36" s="20"/>
    </row>
    <row r="37" spans="1:8" s="8" customFormat="1" ht="36" customHeight="1" x14ac:dyDescent="0.2">
      <c r="A37" s="19">
        <v>1</v>
      </c>
      <c r="B37" s="1" t="s">
        <v>66</v>
      </c>
      <c r="C37" s="1" t="s">
        <v>33</v>
      </c>
      <c r="D37" s="1" t="s">
        <v>67</v>
      </c>
      <c r="E37" s="2">
        <v>10000</v>
      </c>
      <c r="F37" s="2">
        <f>+E37</f>
        <v>10000</v>
      </c>
      <c r="G37" s="3" t="s">
        <v>39</v>
      </c>
      <c r="H37" s="4" t="s">
        <v>17</v>
      </c>
    </row>
    <row r="38" spans="1:8" s="43" customFormat="1" ht="36" customHeight="1" x14ac:dyDescent="0.2">
      <c r="A38" s="37">
        <v>2</v>
      </c>
      <c r="B38" s="44" t="s">
        <v>93</v>
      </c>
      <c r="C38" s="38" t="s">
        <v>33</v>
      </c>
      <c r="D38" s="38" t="s">
        <v>98</v>
      </c>
      <c r="E38" s="40">
        <v>15000</v>
      </c>
      <c r="F38" s="40">
        <f t="shared" ref="F38:F40" si="2">+E38</f>
        <v>15000</v>
      </c>
      <c r="G38" s="41" t="s">
        <v>39</v>
      </c>
      <c r="H38" s="42" t="s">
        <v>17</v>
      </c>
    </row>
    <row r="39" spans="1:8" s="8" customFormat="1" ht="36" customHeight="1" x14ac:dyDescent="0.2">
      <c r="A39" s="19">
        <v>3</v>
      </c>
      <c r="B39" s="1" t="s">
        <v>82</v>
      </c>
      <c r="C39" s="1" t="s">
        <v>33</v>
      </c>
      <c r="D39" s="1" t="s">
        <v>83</v>
      </c>
      <c r="E39" s="2">
        <v>2000</v>
      </c>
      <c r="F39" s="2">
        <f t="shared" si="2"/>
        <v>2000</v>
      </c>
      <c r="G39" s="3" t="s">
        <v>39</v>
      </c>
      <c r="H39" s="4" t="s">
        <v>86</v>
      </c>
    </row>
    <row r="40" spans="1:8" s="8" customFormat="1" ht="52.5" customHeight="1" x14ac:dyDescent="0.2">
      <c r="A40" s="19">
        <v>4</v>
      </c>
      <c r="B40" s="22" t="s">
        <v>71</v>
      </c>
      <c r="C40" s="1" t="s">
        <v>33</v>
      </c>
      <c r="D40" s="22" t="s">
        <v>72</v>
      </c>
      <c r="E40" s="2">
        <v>15000</v>
      </c>
      <c r="F40" s="2">
        <f t="shared" si="2"/>
        <v>15000</v>
      </c>
      <c r="G40" s="3" t="s">
        <v>39</v>
      </c>
      <c r="H40" s="20" t="s">
        <v>33</v>
      </c>
    </row>
    <row r="41" spans="1:8" s="8" customFormat="1" ht="36" customHeight="1" x14ac:dyDescent="0.2">
      <c r="A41" s="15" t="s">
        <v>49</v>
      </c>
      <c r="B41" s="24" t="s">
        <v>43</v>
      </c>
      <c r="C41" s="1"/>
      <c r="D41" s="22"/>
      <c r="E41" s="21">
        <f>SUM(E42:E47)</f>
        <v>43600</v>
      </c>
      <c r="F41" s="21">
        <f>SUM(F42:F47)</f>
        <v>18000</v>
      </c>
      <c r="G41" s="3"/>
      <c r="H41" s="20"/>
    </row>
    <row r="42" spans="1:8" s="8" customFormat="1" ht="36" customHeight="1" x14ac:dyDescent="0.2">
      <c r="A42" s="19">
        <v>1</v>
      </c>
      <c r="B42" s="1" t="s">
        <v>44</v>
      </c>
      <c r="C42" s="1" t="s">
        <v>18</v>
      </c>
      <c r="D42" s="1" t="s">
        <v>45</v>
      </c>
      <c r="E42" s="2">
        <v>2500</v>
      </c>
      <c r="F42" s="2">
        <v>1000</v>
      </c>
      <c r="G42" s="3">
        <v>2025</v>
      </c>
      <c r="H42" s="4" t="s">
        <v>18</v>
      </c>
    </row>
    <row r="43" spans="1:8" s="8" customFormat="1" ht="36" customHeight="1" x14ac:dyDescent="0.2">
      <c r="A43" s="19">
        <v>2</v>
      </c>
      <c r="B43" s="1" t="s">
        <v>74</v>
      </c>
      <c r="C43" s="1" t="s">
        <v>24</v>
      </c>
      <c r="D43" s="1" t="s">
        <v>75</v>
      </c>
      <c r="E43" s="2">
        <v>5000</v>
      </c>
      <c r="F43" s="2">
        <v>2000</v>
      </c>
      <c r="G43" s="3">
        <v>2025</v>
      </c>
      <c r="H43" s="4" t="s">
        <v>28</v>
      </c>
    </row>
    <row r="44" spans="1:8" s="8" customFormat="1" ht="54.75" customHeight="1" x14ac:dyDescent="0.2">
      <c r="A44" s="19">
        <v>3</v>
      </c>
      <c r="B44" s="25" t="s">
        <v>84</v>
      </c>
      <c r="C44" s="1" t="s">
        <v>33</v>
      </c>
      <c r="D44" s="25" t="s">
        <v>85</v>
      </c>
      <c r="E44" s="26">
        <v>3000</v>
      </c>
      <c r="F44" s="2">
        <v>1500</v>
      </c>
      <c r="G44" s="3">
        <v>2025</v>
      </c>
      <c r="H44" s="27" t="s">
        <v>86</v>
      </c>
    </row>
    <row r="45" spans="1:8" s="43" customFormat="1" ht="54.75" customHeight="1" x14ac:dyDescent="0.2">
      <c r="A45" s="37">
        <v>4</v>
      </c>
      <c r="B45" s="45" t="s">
        <v>90</v>
      </c>
      <c r="C45" s="38" t="s">
        <v>33</v>
      </c>
      <c r="D45" s="38" t="s">
        <v>95</v>
      </c>
      <c r="E45" s="40">
        <v>14900</v>
      </c>
      <c r="F45" s="46">
        <v>6000</v>
      </c>
      <c r="G45" s="41">
        <v>2025</v>
      </c>
      <c r="H45" s="42" t="s">
        <v>28</v>
      </c>
    </row>
    <row r="46" spans="1:8" s="43" customFormat="1" ht="30.75" customHeight="1" x14ac:dyDescent="0.2">
      <c r="A46" s="37">
        <v>5</v>
      </c>
      <c r="B46" s="45" t="s">
        <v>91</v>
      </c>
      <c r="C46" s="38" t="s">
        <v>33</v>
      </c>
      <c r="D46" s="38" t="s">
        <v>96</v>
      </c>
      <c r="E46" s="40">
        <v>15000</v>
      </c>
      <c r="F46" s="46">
        <v>6000</v>
      </c>
      <c r="G46" s="41">
        <v>2025</v>
      </c>
      <c r="H46" s="42" t="s">
        <v>28</v>
      </c>
    </row>
    <row r="47" spans="1:8" s="8" customFormat="1" ht="36" customHeight="1" x14ac:dyDescent="0.2">
      <c r="A47" s="19">
        <v>6</v>
      </c>
      <c r="B47" s="25" t="s">
        <v>46</v>
      </c>
      <c r="C47" s="25" t="s">
        <v>18</v>
      </c>
      <c r="D47" s="25" t="s">
        <v>47</v>
      </c>
      <c r="E47" s="26">
        <v>3200</v>
      </c>
      <c r="F47" s="26">
        <v>1500</v>
      </c>
      <c r="G47" s="3">
        <v>2025</v>
      </c>
      <c r="H47" s="27" t="s">
        <v>18</v>
      </c>
    </row>
    <row r="48" spans="1:8" ht="23.25" customHeight="1" x14ac:dyDescent="0.2">
      <c r="A48" s="28"/>
      <c r="B48" s="24" t="s">
        <v>89</v>
      </c>
      <c r="C48" s="29"/>
      <c r="D48" s="29"/>
      <c r="E48" s="21">
        <v>10000</v>
      </c>
      <c r="F48" s="21">
        <v>10000</v>
      </c>
      <c r="G48" s="29"/>
      <c r="H48" s="30"/>
    </row>
    <row r="49" spans="1:8" ht="30" customHeight="1" thickBot="1" x14ac:dyDescent="0.25">
      <c r="A49" s="31"/>
      <c r="B49" s="34" t="s">
        <v>104</v>
      </c>
      <c r="C49" s="32"/>
      <c r="D49" s="32"/>
      <c r="E49" s="32"/>
      <c r="F49" s="35">
        <f>+E5-F5</f>
        <v>25600</v>
      </c>
      <c r="G49" s="32"/>
      <c r="H49" s="33"/>
    </row>
    <row r="50" spans="1:8" ht="36" customHeight="1" thickTop="1" x14ac:dyDescent="0.2"/>
  </sheetData>
  <mergeCells count="10">
    <mergeCell ref="A1:H1"/>
    <mergeCell ref="E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dothihoaithuong</dc:creator>
  <cp:lastModifiedBy>Administrator</cp:lastModifiedBy>
  <cp:lastPrinted>2020-04-20T03:30:43Z</cp:lastPrinted>
  <dcterms:created xsi:type="dcterms:W3CDTF">2016-07-01T01:09:49Z</dcterms:created>
  <dcterms:modified xsi:type="dcterms:W3CDTF">2021-12-17T07:40:57Z</dcterms:modified>
</cp:coreProperties>
</file>